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filterPrivacy="1" defaultThemeVersion="124226"/>
  <xr:revisionPtr revIDLastSave="0" documentId="13_ncr:1_{4C99FC84-EEDE-4AF4-9700-021AC33CF347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L34" i="1" l="1"/>
  <c r="J34" i="1" s="1"/>
  <c r="J51" i="1"/>
  <c r="J46" i="1"/>
  <c r="J48" i="1" s="1"/>
  <c r="J45" i="1"/>
  <c r="L40" i="1"/>
  <c r="J39" i="1"/>
  <c r="J33" i="1"/>
  <c r="D51" i="1"/>
  <c r="D45" i="1"/>
  <c r="F40" i="1"/>
  <c r="D39" i="1"/>
  <c r="D33" i="1"/>
  <c r="P7" i="1"/>
  <c r="P27" i="1"/>
  <c r="P21" i="1"/>
  <c r="P15" i="1"/>
  <c r="P25" i="1"/>
  <c r="P19" i="1"/>
  <c r="R14" i="1"/>
  <c r="P13" i="1"/>
  <c r="P9" i="1"/>
  <c r="J25" i="1"/>
  <c r="J19" i="1"/>
  <c r="J13" i="1"/>
  <c r="J9" i="1"/>
  <c r="J7" i="1"/>
  <c r="J27" i="1"/>
  <c r="J21" i="1"/>
  <c r="J15" i="1"/>
  <c r="L14" i="1"/>
  <c r="D27" i="1"/>
  <c r="D21" i="1"/>
  <c r="D15" i="1"/>
  <c r="D9" i="1"/>
  <c r="D7" i="1"/>
  <c r="F14" i="1"/>
  <c r="D19" i="1"/>
  <c r="D25" i="1"/>
  <c r="D13" i="1"/>
  <c r="F3" i="1"/>
  <c r="D26" i="1" s="1"/>
  <c r="D36" i="1" l="1"/>
  <c r="D40" i="1"/>
  <c r="D42" i="1" s="1"/>
  <c r="J40" i="1"/>
  <c r="J42" i="1" s="1"/>
  <c r="D46" i="1"/>
  <c r="D48" i="1" s="1"/>
  <c r="D52" i="1"/>
  <c r="D54" i="1" s="1"/>
  <c r="D34" i="1"/>
  <c r="J52" i="1"/>
  <c r="J54" i="1" s="1"/>
  <c r="J36" i="1"/>
  <c r="P20" i="1"/>
  <c r="P22" i="1" s="1"/>
  <c r="P26" i="1"/>
  <c r="P28" i="1" s="1"/>
  <c r="J20" i="1"/>
  <c r="J22" i="1" s="1"/>
  <c r="P8" i="1"/>
  <c r="P10" i="1" s="1"/>
  <c r="D8" i="1"/>
  <c r="D10" i="1" s="1"/>
  <c r="J8" i="1"/>
  <c r="J10" i="1" s="1"/>
  <c r="J14" i="1"/>
  <c r="J16" i="1" s="1"/>
  <c r="J26" i="1"/>
  <c r="J28" i="1" s="1"/>
  <c r="P14" i="1"/>
  <c r="P16" i="1" s="1"/>
  <c r="D14" i="1"/>
  <c r="D16" i="1" s="1"/>
  <c r="D20" i="1"/>
  <c r="D22" i="1" s="1"/>
  <c r="D28" i="1"/>
</calcChain>
</file>

<file path=xl/sharedStrings.xml><?xml version="1.0" encoding="utf-8"?>
<sst xmlns="http://schemas.openxmlformats.org/spreadsheetml/2006/main" count="149" uniqueCount="23">
  <si>
    <t>капси</t>
  </si>
  <si>
    <t>CCI400</t>
  </si>
  <si>
    <t>барут</t>
  </si>
  <si>
    <t>куршум</t>
  </si>
  <si>
    <t>от 1кг</t>
  </si>
  <si>
    <t>55grn Horndy SP</t>
  </si>
  <si>
    <t>щанд</t>
  </si>
  <si>
    <t>SSNf 55/360</t>
  </si>
  <si>
    <t xml:space="preserve">Релоад на 223/5,56 </t>
  </si>
  <si>
    <t>BGN</t>
  </si>
  <si>
    <t>Разчет</t>
  </si>
  <si>
    <t>grn</t>
  </si>
  <si>
    <t>цена (лв)</t>
  </si>
  <si>
    <t>Lovex</t>
  </si>
  <si>
    <t>N133/N135</t>
  </si>
  <si>
    <t>%</t>
  </si>
  <si>
    <t>диск.</t>
  </si>
  <si>
    <t>SB511/SB520</t>
  </si>
  <si>
    <t>Murom</t>
  </si>
  <si>
    <t>55grn Frontier</t>
  </si>
  <si>
    <t>Murom Comp</t>
  </si>
  <si>
    <t>55grn, kouzi</t>
  </si>
  <si>
    <t>SP7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</si>
</sst>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sz val="11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9" fontId="0" fillId="0" borderId="1" xfId="0" applyNumberFormat="1" applyBorder="1"/>
    <xf numFmtId="164" fontId="0" fillId="0" borderId="1" xfId="0" applyNumberFormat="1" applyBorder="1"/>
    <xf numFmtId="164" fontId="1" fillId="0" borderId="1" xfId="0" applyNumberFormat="1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0" borderId="1" xfId="0" applyFont="1" applyBorder="1"/>
    <xf numFmtId="1" fontId="0" fillId="0" borderId="1" xfId="0" applyNumberFormat="1" applyBorder="1"/>
    <xf numFmtId="1" fontId="3" fillId="0" borderId="1" xfId="0" applyNumberFormat="1" applyFont="1" applyBorder="1"/>
    <xf numFmtId="0" fontId="0" fillId="0" borderId="0" xfId="0" applyBorder="1"/>
    <xf numFmtId="9" fontId="0" fillId="0" borderId="0" xfId="0" applyNumberFormat="1" applyBorder="1"/>
    <xf numFmtId="0" fontId="0" fillId="2" borderId="1" xfId="0" applyFill="1" applyBorder="1"/>
    <xf numFmtId="164" fontId="0" fillId="2" borderId="1" xfId="0" applyNumberFormat="1" applyFill="1" applyBorder="1"/>
    <xf numFmtId="1" fontId="0" fillId="2" borderId="1" xfId="0" applyNumberFormat="1" applyFill="1" applyBorder="1"/>
    <xf numFmtId="1" fontId="3" fillId="2" borderId="1" xfId="0" applyNumberFormat="1" applyFont="1" applyFill="1" applyBorder="1"/>
    <xf numFmtId="164" fontId="1" fillId="2" borderId="1" xfId="0" applyNumberFormat="1" applyFont="1" applyFill="1" applyBorder="1"/>
    <xf numFmtId="0" fontId="0" fillId="3" borderId="1" xfId="0" applyFill="1" applyBorder="1"/>
    <xf numFmtId="9" fontId="0" fillId="3" borderId="1" xfId="0" applyNumberFormat="1" applyFill="1" applyBorder="1"/>
    <xf numFmtId="164" fontId="0" fillId="3" borderId="1" xfId="0" applyNumberFormat="1" applyFill="1" applyBorder="1"/>
    <xf numFmtId="1" fontId="0" fillId="3" borderId="1" xfId="0" applyNumberFormat="1" applyFill="1" applyBorder="1"/>
    <xf numFmtId="1" fontId="3" fillId="3" borderId="1" xfId="0" applyNumberFormat="1" applyFont="1" applyFill="1" applyBorder="1"/>
    <xf numFmtId="164" fontId="1" fillId="3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S54"/>
  <sheetViews>
    <sheetView tabSelected="1" topLeftCell="A31" workbookViewId="0">
      <selection activeCell="K52" sqref="K52"/>
    </sheetView>
  </sheetViews>
  <sheetFormatPr defaultRowHeight="14.4" x14ac:dyDescent="0.3"/>
  <cols>
    <col min="4" max="4" width="11.109375" customWidth="1"/>
    <col min="5" max="5" width="15.44140625" bestFit="1" customWidth="1"/>
    <col min="11" max="11" width="15.44140625" bestFit="1" customWidth="1"/>
    <col min="17" max="17" width="15.44140625" bestFit="1" customWidth="1"/>
  </cols>
  <sheetData>
    <row r="2" spans="3:19" x14ac:dyDescent="0.3">
      <c r="C2" s="5" t="s">
        <v>8</v>
      </c>
      <c r="D2" s="6"/>
      <c r="E2" s="6"/>
      <c r="F2" s="6"/>
      <c r="G2" s="7"/>
    </row>
    <row r="3" spans="3:19" x14ac:dyDescent="0.3">
      <c r="C3" s="1" t="s">
        <v>10</v>
      </c>
      <c r="D3" s="1">
        <v>26</v>
      </c>
      <c r="E3" s="1" t="s">
        <v>11</v>
      </c>
      <c r="F3" s="8">
        <f>15432.36/D3</f>
        <v>593.55230769230775</v>
      </c>
      <c r="G3" s="1" t="s">
        <v>4</v>
      </c>
    </row>
    <row r="5" spans="3:19" x14ac:dyDescent="0.3">
      <c r="C5" s="1"/>
      <c r="D5" s="2"/>
      <c r="E5" s="1"/>
      <c r="F5" s="1" t="s">
        <v>12</v>
      </c>
      <c r="G5" s="1" t="s">
        <v>16</v>
      </c>
      <c r="I5" s="1"/>
      <c r="J5" s="2"/>
      <c r="K5" s="1"/>
      <c r="L5" s="1" t="s">
        <v>12</v>
      </c>
      <c r="M5" s="1" t="s">
        <v>16</v>
      </c>
      <c r="O5" s="1"/>
      <c r="P5" s="2"/>
      <c r="Q5" s="1"/>
      <c r="R5" s="1" t="s">
        <v>12</v>
      </c>
      <c r="S5" s="1" t="s">
        <v>16</v>
      </c>
    </row>
    <row r="6" spans="3:19" x14ac:dyDescent="0.3">
      <c r="C6" s="1"/>
      <c r="D6" s="1" t="s">
        <v>9</v>
      </c>
      <c r="E6" s="1"/>
      <c r="F6" s="1" t="s">
        <v>6</v>
      </c>
      <c r="G6" s="1" t="s">
        <v>15</v>
      </c>
      <c r="I6" s="1"/>
      <c r="J6" s="1" t="s">
        <v>9</v>
      </c>
      <c r="K6" s="1"/>
      <c r="L6" s="1" t="s">
        <v>6</v>
      </c>
      <c r="M6" s="1" t="s">
        <v>15</v>
      </c>
      <c r="O6" s="1"/>
      <c r="P6" s="1" t="s">
        <v>9</v>
      </c>
      <c r="Q6" s="1"/>
      <c r="R6" s="1" t="s">
        <v>6</v>
      </c>
      <c r="S6" s="1" t="s">
        <v>15</v>
      </c>
    </row>
    <row r="7" spans="3:19" x14ac:dyDescent="0.3">
      <c r="C7" s="1" t="s">
        <v>0</v>
      </c>
      <c r="D7" s="3">
        <f>F7*((100-G7)/100)</f>
        <v>9.35E-2</v>
      </c>
      <c r="E7" s="1" t="s">
        <v>1</v>
      </c>
      <c r="F7" s="1">
        <v>0.11</v>
      </c>
      <c r="G7" s="9">
        <v>15</v>
      </c>
      <c r="I7" s="1" t="s">
        <v>0</v>
      </c>
      <c r="J7" s="3">
        <f>L7*((100-M7)/100)</f>
        <v>5.9500000000000004E-2</v>
      </c>
      <c r="K7" s="13" t="s">
        <v>20</v>
      </c>
      <c r="L7" s="1">
        <v>7.0000000000000007E-2</v>
      </c>
      <c r="M7" s="9">
        <v>15</v>
      </c>
      <c r="O7" s="1" t="s">
        <v>0</v>
      </c>
      <c r="P7" s="3">
        <f>R7*((100-S7)/100)</f>
        <v>6.5100000000000005E-2</v>
      </c>
      <c r="Q7" s="1" t="s">
        <v>18</v>
      </c>
      <c r="R7" s="1">
        <v>7.0000000000000007E-2</v>
      </c>
      <c r="S7" s="9">
        <v>7</v>
      </c>
    </row>
    <row r="8" spans="3:19" x14ac:dyDescent="0.3">
      <c r="C8" s="1" t="s">
        <v>2</v>
      </c>
      <c r="D8" s="3">
        <f>(F8*((100-G8)/100))/$F$3</f>
        <v>0.26493031525962324</v>
      </c>
      <c r="E8" s="1" t="s">
        <v>14</v>
      </c>
      <c r="F8" s="1">
        <v>185</v>
      </c>
      <c r="G8" s="9">
        <v>15</v>
      </c>
      <c r="I8" s="1" t="s">
        <v>2</v>
      </c>
      <c r="J8" s="3">
        <f>(L8*((100-M8)/100))/$F$3</f>
        <v>0.26493031525962324</v>
      </c>
      <c r="K8" s="1" t="s">
        <v>14</v>
      </c>
      <c r="L8" s="1">
        <v>185</v>
      </c>
      <c r="M8" s="9">
        <v>15</v>
      </c>
      <c r="O8" s="1" t="s">
        <v>2</v>
      </c>
      <c r="P8" s="3">
        <f>(R8*((100-S8)/100))/$F$3</f>
        <v>0.26493031525962324</v>
      </c>
      <c r="Q8" s="1" t="s">
        <v>14</v>
      </c>
      <c r="R8" s="1">
        <v>185</v>
      </c>
      <c r="S8" s="9">
        <v>15</v>
      </c>
    </row>
    <row r="9" spans="3:19" x14ac:dyDescent="0.3">
      <c r="C9" s="1" t="s">
        <v>3</v>
      </c>
      <c r="D9" s="3">
        <f>F9*((100-G9)/100)</f>
        <v>0.2</v>
      </c>
      <c r="E9" s="1" t="s">
        <v>5</v>
      </c>
      <c r="F9" s="1">
        <v>0.25</v>
      </c>
      <c r="G9" s="10">
        <v>20</v>
      </c>
      <c r="I9" s="1" t="s">
        <v>3</v>
      </c>
      <c r="J9" s="3">
        <f>L9*((100-M9)/100)</f>
        <v>0.2</v>
      </c>
      <c r="K9" s="1" t="s">
        <v>5</v>
      </c>
      <c r="L9" s="1">
        <v>0.25</v>
      </c>
      <c r="M9" s="10">
        <v>20</v>
      </c>
      <c r="O9" s="1" t="s">
        <v>3</v>
      </c>
      <c r="P9" s="3">
        <f>R9*((100-S9)/100)</f>
        <v>0.15</v>
      </c>
      <c r="Q9" s="1" t="s">
        <v>19</v>
      </c>
      <c r="R9" s="1">
        <v>0.15</v>
      </c>
      <c r="S9" s="10">
        <v>0</v>
      </c>
    </row>
    <row r="10" spans="3:19" x14ac:dyDescent="0.3">
      <c r="C10" s="1"/>
      <c r="D10" s="4">
        <f>SUM(D7:D9)</f>
        <v>0.55843031525962328</v>
      </c>
      <c r="E10" s="1"/>
      <c r="F10" s="1"/>
      <c r="G10" s="9"/>
      <c r="I10" s="1"/>
      <c r="J10" s="4">
        <f>SUM(J7:J9)</f>
        <v>0.52443031525962325</v>
      </c>
      <c r="K10" s="1"/>
      <c r="L10" s="1"/>
      <c r="M10" s="9"/>
      <c r="O10" s="1"/>
      <c r="P10" s="4">
        <f>SUM(P7:P9)</f>
        <v>0.48003031525962325</v>
      </c>
      <c r="Q10" s="1"/>
      <c r="R10" s="1"/>
      <c r="S10" s="9"/>
    </row>
    <row r="11" spans="3:19" x14ac:dyDescent="0.3">
      <c r="C11" s="1"/>
      <c r="D11" s="3"/>
      <c r="E11" s="1"/>
      <c r="F11" s="1"/>
      <c r="G11" s="9"/>
      <c r="I11" s="1"/>
      <c r="J11" s="3"/>
      <c r="K11" s="1"/>
      <c r="L11" s="1"/>
      <c r="M11" s="9"/>
      <c r="O11" s="1"/>
      <c r="P11" s="3"/>
      <c r="Q11" s="1"/>
      <c r="R11" s="1"/>
      <c r="S11" s="9"/>
    </row>
    <row r="12" spans="3:19" x14ac:dyDescent="0.3">
      <c r="C12" s="1"/>
      <c r="D12" s="3"/>
      <c r="E12" s="1"/>
      <c r="F12" s="1"/>
      <c r="G12" s="9"/>
      <c r="I12" s="1"/>
      <c r="J12" s="3"/>
      <c r="K12" s="1"/>
      <c r="L12" s="1"/>
      <c r="M12" s="9"/>
      <c r="O12" s="1"/>
      <c r="P12" s="3"/>
      <c r="Q12" s="1"/>
      <c r="R12" s="1"/>
      <c r="S12" s="9"/>
    </row>
    <row r="13" spans="3:19" x14ac:dyDescent="0.3">
      <c r="C13" s="1" t="s">
        <v>0</v>
      </c>
      <c r="D13" s="3">
        <f>(F13*0.85)</f>
        <v>9.35E-2</v>
      </c>
      <c r="E13" s="1" t="s">
        <v>1</v>
      </c>
      <c r="F13" s="1">
        <v>0.11</v>
      </c>
      <c r="G13" s="9">
        <v>15</v>
      </c>
      <c r="I13" s="1" t="s">
        <v>0</v>
      </c>
      <c r="J13" s="3">
        <f>L13*((100-M13)/100)</f>
        <v>5.9500000000000004E-2</v>
      </c>
      <c r="K13" s="13" t="s">
        <v>20</v>
      </c>
      <c r="L13" s="1">
        <v>7.0000000000000007E-2</v>
      </c>
      <c r="M13" s="9">
        <v>15</v>
      </c>
      <c r="O13" s="1" t="s">
        <v>0</v>
      </c>
      <c r="P13" s="3">
        <f>R13*((100-S13)/100)</f>
        <v>6.5100000000000005E-2</v>
      </c>
      <c r="Q13" s="1" t="s">
        <v>18</v>
      </c>
      <c r="R13" s="1">
        <v>7.0000000000000007E-2</v>
      </c>
      <c r="S13" s="9">
        <v>7</v>
      </c>
    </row>
    <row r="14" spans="3:19" x14ac:dyDescent="0.3">
      <c r="C14" s="1" t="s">
        <v>2</v>
      </c>
      <c r="D14" s="3">
        <f>(F14*((100-G14)/100))/F$3</f>
        <v>0.23485714433826063</v>
      </c>
      <c r="E14" s="1" t="s">
        <v>13</v>
      </c>
      <c r="F14" s="1">
        <f>82+82</f>
        <v>164</v>
      </c>
      <c r="G14" s="9">
        <v>15</v>
      </c>
      <c r="I14" s="1" t="s">
        <v>2</v>
      </c>
      <c r="J14" s="3">
        <f>(L14*((100-M14)/100))/$F$3</f>
        <v>0.23485714433826063</v>
      </c>
      <c r="K14" s="1" t="s">
        <v>13</v>
      </c>
      <c r="L14" s="1">
        <f>82+82</f>
        <v>164</v>
      </c>
      <c r="M14" s="9">
        <v>15</v>
      </c>
      <c r="O14" s="1" t="s">
        <v>2</v>
      </c>
      <c r="P14" s="3">
        <f>(R14*((100-S14)/100))/$F$3</f>
        <v>0.23485714433826063</v>
      </c>
      <c r="Q14" s="1" t="s">
        <v>13</v>
      </c>
      <c r="R14" s="1">
        <f>82+82</f>
        <v>164</v>
      </c>
      <c r="S14" s="9">
        <v>15</v>
      </c>
    </row>
    <row r="15" spans="3:19" x14ac:dyDescent="0.3">
      <c r="C15" s="1" t="s">
        <v>3</v>
      </c>
      <c r="D15" s="3">
        <f>F15*((100-G15)/100)</f>
        <v>0.2</v>
      </c>
      <c r="E15" s="1" t="s">
        <v>5</v>
      </c>
      <c r="F15" s="1">
        <v>0.25</v>
      </c>
      <c r="G15" s="10">
        <v>20</v>
      </c>
      <c r="I15" s="1" t="s">
        <v>3</v>
      </c>
      <c r="J15" s="3">
        <f>L15*((100-M15)/100)</f>
        <v>0.2</v>
      </c>
      <c r="K15" s="1" t="s">
        <v>5</v>
      </c>
      <c r="L15" s="1">
        <v>0.25</v>
      </c>
      <c r="M15" s="10">
        <v>20</v>
      </c>
      <c r="O15" s="1" t="s">
        <v>3</v>
      </c>
      <c r="P15" s="3">
        <f>R15*((100-S15)/100)</f>
        <v>0.15</v>
      </c>
      <c r="Q15" s="1" t="s">
        <v>19</v>
      </c>
      <c r="R15" s="1">
        <v>0.15</v>
      </c>
      <c r="S15" s="10">
        <v>0</v>
      </c>
    </row>
    <row r="16" spans="3:19" x14ac:dyDescent="0.3">
      <c r="C16" s="1"/>
      <c r="D16" s="4">
        <f>SUM(D13:D15)</f>
        <v>0.52835714433826064</v>
      </c>
      <c r="E16" s="1"/>
      <c r="F16" s="1"/>
      <c r="G16" s="9"/>
      <c r="I16" s="1"/>
      <c r="J16" s="4">
        <f>SUM(J13:J15)</f>
        <v>0.49435714433826067</v>
      </c>
      <c r="K16" s="1"/>
      <c r="L16" s="1"/>
      <c r="M16" s="9"/>
      <c r="O16" s="1"/>
      <c r="P16" s="4">
        <f>SUM(P13:P15)</f>
        <v>0.44995714433826062</v>
      </c>
      <c r="Q16" s="1"/>
      <c r="R16" s="1"/>
      <c r="S16" s="9"/>
    </row>
    <row r="17" spans="3:19" x14ac:dyDescent="0.3">
      <c r="C17" s="1"/>
      <c r="D17" s="3"/>
      <c r="E17" s="1"/>
      <c r="F17" s="1"/>
      <c r="G17" s="9"/>
      <c r="I17" s="1"/>
      <c r="J17" s="3"/>
      <c r="K17" s="1"/>
      <c r="L17" s="1"/>
      <c r="M17" s="9"/>
      <c r="O17" s="1"/>
      <c r="P17" s="3"/>
      <c r="Q17" s="1"/>
      <c r="R17" s="1"/>
      <c r="S17" s="9"/>
    </row>
    <row r="18" spans="3:19" x14ac:dyDescent="0.3">
      <c r="C18" s="1"/>
      <c r="D18" s="3"/>
      <c r="E18" s="1"/>
      <c r="F18" s="1"/>
      <c r="G18" s="9"/>
      <c r="I18" s="1"/>
      <c r="J18" s="3"/>
      <c r="K18" s="1"/>
      <c r="L18" s="1"/>
      <c r="M18" s="9"/>
      <c r="O18" s="1"/>
      <c r="P18" s="3"/>
      <c r="Q18" s="1"/>
      <c r="R18" s="1"/>
      <c r="S18" s="9"/>
    </row>
    <row r="19" spans="3:19" x14ac:dyDescent="0.3">
      <c r="C19" s="1" t="s">
        <v>0</v>
      </c>
      <c r="D19" s="3">
        <f>(F19*0.85)</f>
        <v>9.35E-2</v>
      </c>
      <c r="E19" s="1" t="s">
        <v>1</v>
      </c>
      <c r="F19" s="1">
        <v>0.11</v>
      </c>
      <c r="G19" s="9">
        <v>15</v>
      </c>
      <c r="I19" s="13" t="s">
        <v>0</v>
      </c>
      <c r="J19" s="14">
        <f>L19*((100-M19)/100)</f>
        <v>5.9500000000000004E-2</v>
      </c>
      <c r="K19" s="13" t="s">
        <v>20</v>
      </c>
      <c r="L19" s="13">
        <v>7.0000000000000007E-2</v>
      </c>
      <c r="M19" s="15">
        <v>15</v>
      </c>
      <c r="O19" s="1" t="s">
        <v>0</v>
      </c>
      <c r="P19" s="3">
        <f>R19*((100-S19)/100)</f>
        <v>6.5100000000000005E-2</v>
      </c>
      <c r="Q19" s="1" t="s">
        <v>18</v>
      </c>
      <c r="R19" s="1">
        <v>7.0000000000000007E-2</v>
      </c>
      <c r="S19" s="9">
        <v>7</v>
      </c>
    </row>
    <row r="20" spans="3:19" x14ac:dyDescent="0.3">
      <c r="C20" s="1" t="s">
        <v>2</v>
      </c>
      <c r="D20" s="3">
        <f>(F20*((100-G20)/100))/F$3</f>
        <v>0.16847714801883831</v>
      </c>
      <c r="E20" s="1" t="s">
        <v>17</v>
      </c>
      <c r="F20" s="1">
        <v>100</v>
      </c>
      <c r="G20" s="9">
        <v>0</v>
      </c>
      <c r="I20" s="13" t="s">
        <v>2</v>
      </c>
      <c r="J20" s="14">
        <f>(L20*((100-M20)/100))/$F$3</f>
        <v>0.16847714801883831</v>
      </c>
      <c r="K20" s="13" t="s">
        <v>17</v>
      </c>
      <c r="L20" s="13">
        <v>100</v>
      </c>
      <c r="M20" s="15">
        <v>0</v>
      </c>
      <c r="O20" s="1" t="s">
        <v>2</v>
      </c>
      <c r="P20" s="3">
        <f>(R20*((100-S20)/100))/$F$3</f>
        <v>0.16847714801883831</v>
      </c>
      <c r="Q20" s="1" t="s">
        <v>17</v>
      </c>
      <c r="R20" s="1">
        <v>100</v>
      </c>
      <c r="S20" s="9">
        <v>0</v>
      </c>
    </row>
    <row r="21" spans="3:19" x14ac:dyDescent="0.3">
      <c r="C21" s="1" t="s">
        <v>3</v>
      </c>
      <c r="D21" s="3">
        <f>F21*((100-G21)/100)</f>
        <v>0.2</v>
      </c>
      <c r="E21" s="1" t="s">
        <v>5</v>
      </c>
      <c r="F21" s="1">
        <v>0.25</v>
      </c>
      <c r="G21" s="10">
        <v>20</v>
      </c>
      <c r="I21" s="13" t="s">
        <v>3</v>
      </c>
      <c r="J21" s="14">
        <f>L21*((100-M21)/100)</f>
        <v>0.2</v>
      </c>
      <c r="K21" s="13" t="s">
        <v>5</v>
      </c>
      <c r="L21" s="13">
        <v>0.25</v>
      </c>
      <c r="M21" s="16">
        <v>20</v>
      </c>
      <c r="O21" s="1" t="s">
        <v>3</v>
      </c>
      <c r="P21" s="3">
        <f>R21*((100-S21)/100)</f>
        <v>0.15</v>
      </c>
      <c r="Q21" s="1" t="s">
        <v>19</v>
      </c>
      <c r="R21" s="1">
        <v>0.15</v>
      </c>
      <c r="S21" s="10">
        <v>0</v>
      </c>
    </row>
    <row r="22" spans="3:19" x14ac:dyDescent="0.3">
      <c r="C22" s="1"/>
      <c r="D22" s="4">
        <f>SUM(D19:D21)</f>
        <v>0.46197714801883832</v>
      </c>
      <c r="E22" s="1"/>
      <c r="F22" s="1"/>
      <c r="G22" s="9"/>
      <c r="I22" s="13"/>
      <c r="J22" s="17">
        <f>SUM(J19:J21)</f>
        <v>0.42797714801883835</v>
      </c>
      <c r="K22" s="13"/>
      <c r="L22" s="13"/>
      <c r="M22" s="15"/>
      <c r="O22" s="1"/>
      <c r="P22" s="4">
        <f>SUM(P19:P21)</f>
        <v>0.38357714801883835</v>
      </c>
      <c r="Q22" s="1"/>
      <c r="R22" s="1"/>
      <c r="S22" s="9"/>
    </row>
    <row r="23" spans="3:19" x14ac:dyDescent="0.3">
      <c r="C23" s="1"/>
      <c r="D23" s="3"/>
      <c r="E23" s="1"/>
      <c r="F23" s="1"/>
      <c r="G23" s="9"/>
      <c r="I23" s="1"/>
      <c r="J23" s="3"/>
      <c r="K23" s="1"/>
      <c r="L23" s="1"/>
      <c r="M23" s="9"/>
      <c r="O23" s="1"/>
      <c r="P23" s="3"/>
      <c r="Q23" s="1"/>
      <c r="R23" s="1"/>
      <c r="S23" s="9"/>
    </row>
    <row r="24" spans="3:19" x14ac:dyDescent="0.3">
      <c r="C24" s="1"/>
      <c r="D24" s="3"/>
      <c r="E24" s="1"/>
      <c r="F24" s="1"/>
      <c r="G24" s="9"/>
      <c r="I24" s="1"/>
      <c r="J24" s="3"/>
      <c r="K24" s="1"/>
      <c r="L24" s="1"/>
      <c r="M24" s="9"/>
      <c r="O24" s="1"/>
      <c r="P24" s="3"/>
      <c r="Q24" s="1"/>
      <c r="R24" s="1"/>
      <c r="S24" s="9"/>
    </row>
    <row r="25" spans="3:19" x14ac:dyDescent="0.3">
      <c r="C25" s="1" t="s">
        <v>0</v>
      </c>
      <c r="D25" s="3">
        <f>(F25*0.85)</f>
        <v>9.35E-2</v>
      </c>
      <c r="E25" s="1" t="s">
        <v>1</v>
      </c>
      <c r="F25" s="1">
        <v>0.11</v>
      </c>
      <c r="G25" s="9">
        <v>15</v>
      </c>
      <c r="I25" s="1" t="s">
        <v>0</v>
      </c>
      <c r="J25" s="3">
        <f>L25*((100-M25)/100)</f>
        <v>5.9500000000000004E-2</v>
      </c>
      <c r="K25" s="13" t="s">
        <v>20</v>
      </c>
      <c r="L25" s="1">
        <v>7.0000000000000007E-2</v>
      </c>
      <c r="M25" s="9">
        <v>15</v>
      </c>
      <c r="O25" s="1" t="s">
        <v>0</v>
      </c>
      <c r="P25" s="3">
        <f>R25*((100-S25)/100)</f>
        <v>6.5100000000000005E-2</v>
      </c>
      <c r="Q25" s="1" t="s">
        <v>18</v>
      </c>
      <c r="R25" s="1">
        <v>7.0000000000000007E-2</v>
      </c>
      <c r="S25" s="9">
        <v>7</v>
      </c>
    </row>
    <row r="26" spans="3:19" x14ac:dyDescent="0.3">
      <c r="C26" s="1" t="s">
        <v>2</v>
      </c>
      <c r="D26" s="3">
        <f>(F26*((100-G26)/100))/F$3</f>
        <v>6.7390859207535334E-2</v>
      </c>
      <c r="E26" s="1" t="s">
        <v>7</v>
      </c>
      <c r="F26" s="1">
        <v>40</v>
      </c>
      <c r="G26" s="9">
        <v>0</v>
      </c>
      <c r="I26" s="1" t="s">
        <v>2</v>
      </c>
      <c r="J26" s="3">
        <f>(L26*((100-M26)/100))/$F$3</f>
        <v>6.7390859207535334E-2</v>
      </c>
      <c r="K26" s="1" t="s">
        <v>7</v>
      </c>
      <c r="L26" s="1">
        <v>40</v>
      </c>
      <c r="M26" s="9">
        <v>0</v>
      </c>
      <c r="O26" s="1" t="s">
        <v>2</v>
      </c>
      <c r="P26" s="3">
        <f>(R26*((100-S26)/100))/$F$3</f>
        <v>6.7390859207535334E-2</v>
      </c>
      <c r="Q26" s="1" t="s">
        <v>7</v>
      </c>
      <c r="R26" s="1">
        <v>40</v>
      </c>
      <c r="S26" s="9">
        <v>0</v>
      </c>
    </row>
    <row r="27" spans="3:19" x14ac:dyDescent="0.3">
      <c r="C27" s="1" t="s">
        <v>3</v>
      </c>
      <c r="D27" s="3">
        <f>F27*((100-G27)/100)</f>
        <v>0.2</v>
      </c>
      <c r="E27" s="1" t="s">
        <v>5</v>
      </c>
      <c r="F27" s="1">
        <v>0.25</v>
      </c>
      <c r="G27" s="10">
        <v>20</v>
      </c>
      <c r="I27" s="1" t="s">
        <v>3</v>
      </c>
      <c r="J27" s="3">
        <f>L27*((100-M27)/100)</f>
        <v>0.2</v>
      </c>
      <c r="K27" s="1" t="s">
        <v>5</v>
      </c>
      <c r="L27" s="1">
        <v>0.25</v>
      </c>
      <c r="M27" s="10">
        <v>20</v>
      </c>
      <c r="O27" s="1" t="s">
        <v>3</v>
      </c>
      <c r="P27" s="3">
        <f>R27*((100-S27)/100)</f>
        <v>0.15</v>
      </c>
      <c r="Q27" s="1" t="s">
        <v>19</v>
      </c>
      <c r="R27" s="1">
        <v>0.15</v>
      </c>
      <c r="S27" s="10">
        <v>0</v>
      </c>
    </row>
    <row r="28" spans="3:19" x14ac:dyDescent="0.3">
      <c r="C28" s="1"/>
      <c r="D28" s="4">
        <f>SUM(D25:D27)</f>
        <v>0.36089085920753533</v>
      </c>
      <c r="E28" s="1"/>
      <c r="F28" s="1"/>
      <c r="G28" s="9"/>
      <c r="I28" s="1"/>
      <c r="J28" s="4">
        <f>SUM(J25:J27)</f>
        <v>0.32689085920753536</v>
      </c>
      <c r="K28" s="1"/>
      <c r="L28" s="1"/>
      <c r="M28" s="9"/>
      <c r="O28" s="1"/>
      <c r="P28" s="4">
        <f>SUM(P25:P27)</f>
        <v>0.28249085920753536</v>
      </c>
      <c r="Q28" s="1"/>
      <c r="R28" s="1"/>
      <c r="S28" s="9"/>
    </row>
    <row r="30" spans="3:19" x14ac:dyDescent="0.3">
      <c r="C30" s="11"/>
      <c r="D30" s="12"/>
      <c r="E30" s="11"/>
      <c r="F30" s="11"/>
      <c r="G30" s="11"/>
    </row>
    <row r="31" spans="3:19" x14ac:dyDescent="0.3">
      <c r="C31" s="18"/>
      <c r="D31" s="19"/>
      <c r="E31" s="18"/>
      <c r="F31" s="18" t="s">
        <v>12</v>
      </c>
      <c r="G31" s="18" t="s">
        <v>16</v>
      </c>
      <c r="I31" s="18"/>
      <c r="J31" s="19"/>
      <c r="K31" s="18"/>
      <c r="L31" s="18" t="s">
        <v>12</v>
      </c>
      <c r="M31" s="18" t="s">
        <v>16</v>
      </c>
    </row>
    <row r="32" spans="3:19" x14ac:dyDescent="0.3">
      <c r="C32" s="18"/>
      <c r="D32" s="18" t="s">
        <v>9</v>
      </c>
      <c r="E32" s="18"/>
      <c r="F32" s="18" t="s">
        <v>6</v>
      </c>
      <c r="G32" s="18" t="s">
        <v>15</v>
      </c>
      <c r="I32" s="18"/>
      <c r="J32" s="18" t="s">
        <v>9</v>
      </c>
      <c r="K32" s="18"/>
      <c r="L32" s="18" t="s">
        <v>6</v>
      </c>
      <c r="M32" s="18" t="s">
        <v>15</v>
      </c>
    </row>
    <row r="33" spans="3:13" x14ac:dyDescent="0.3">
      <c r="C33" s="18" t="s">
        <v>0</v>
      </c>
      <c r="D33" s="20">
        <f>F33*((100-G33)/100)</f>
        <v>5.9500000000000004E-2</v>
      </c>
      <c r="E33" s="18" t="s">
        <v>20</v>
      </c>
      <c r="F33" s="18">
        <v>7.0000000000000007E-2</v>
      </c>
      <c r="G33" s="21">
        <v>15</v>
      </c>
      <c r="I33" s="18" t="s">
        <v>0</v>
      </c>
      <c r="J33" s="20">
        <f>L33*((100-M33)/100)</f>
        <v>5.9500000000000004E-2</v>
      </c>
      <c r="K33" s="18" t="s">
        <v>20</v>
      </c>
      <c r="L33" s="18">
        <v>7.0000000000000007E-2</v>
      </c>
      <c r="M33" s="21">
        <v>15</v>
      </c>
    </row>
    <row r="34" spans="3:13" x14ac:dyDescent="0.3">
      <c r="C34" s="18" t="s">
        <v>2</v>
      </c>
      <c r="D34" s="20">
        <f>(F34*((100-G34)/100))/$F$3</f>
        <v>0.26493031525962324</v>
      </c>
      <c r="E34" s="18" t="s">
        <v>14</v>
      </c>
      <c r="F34" s="18">
        <v>185</v>
      </c>
      <c r="G34" s="21">
        <v>15</v>
      </c>
      <c r="I34" s="18" t="s">
        <v>2</v>
      </c>
      <c r="J34" s="20">
        <f>(L34*((100-M34)/100))/$F$3</f>
        <v>0.20823775495128416</v>
      </c>
      <c r="K34" s="18" t="s">
        <v>22</v>
      </c>
      <c r="L34" s="18">
        <f>103*2</f>
        <v>206</v>
      </c>
      <c r="M34" s="21">
        <v>40</v>
      </c>
    </row>
    <row r="35" spans="3:13" x14ac:dyDescent="0.3">
      <c r="C35" s="18" t="s">
        <v>3</v>
      </c>
      <c r="D35" s="20">
        <v>0.19</v>
      </c>
      <c r="E35" s="18" t="s">
        <v>21</v>
      </c>
      <c r="F35" s="18"/>
      <c r="G35" s="22"/>
      <c r="I35" s="18" t="s">
        <v>3</v>
      </c>
      <c r="J35" s="20">
        <v>0.19</v>
      </c>
      <c r="K35" s="18" t="s">
        <v>21</v>
      </c>
      <c r="L35" s="18"/>
      <c r="M35" s="22"/>
    </row>
    <row r="36" spans="3:13" x14ac:dyDescent="0.3">
      <c r="C36" s="18"/>
      <c r="D36" s="23">
        <f>SUM(D33:D35)</f>
        <v>0.51443031525962324</v>
      </c>
      <c r="E36" s="18"/>
      <c r="F36" s="18"/>
      <c r="G36" s="21"/>
      <c r="I36" s="18"/>
      <c r="J36" s="23">
        <f>SUM(J33:J35)</f>
        <v>0.45773775495128416</v>
      </c>
      <c r="K36" s="18"/>
      <c r="L36" s="18"/>
      <c r="M36" s="21"/>
    </row>
    <row r="37" spans="3:13" x14ac:dyDescent="0.3">
      <c r="C37" s="18"/>
      <c r="D37" s="20"/>
      <c r="E37" s="18"/>
      <c r="F37" s="18"/>
      <c r="G37" s="21"/>
      <c r="I37" s="18"/>
      <c r="J37" s="20"/>
      <c r="K37" s="18"/>
      <c r="L37" s="18"/>
      <c r="M37" s="21"/>
    </row>
    <row r="38" spans="3:13" x14ac:dyDescent="0.3">
      <c r="C38" s="18"/>
      <c r="D38" s="20"/>
      <c r="E38" s="18"/>
      <c r="F38" s="18"/>
      <c r="G38" s="21"/>
      <c r="I38" s="18"/>
      <c r="J38" s="20"/>
      <c r="K38" s="18"/>
      <c r="L38" s="18"/>
      <c r="M38" s="21"/>
    </row>
    <row r="39" spans="3:13" x14ac:dyDescent="0.3">
      <c r="C39" s="18" t="s">
        <v>0</v>
      </c>
      <c r="D39" s="20">
        <f>F39*((100-G39)/100)</f>
        <v>5.9500000000000004E-2</v>
      </c>
      <c r="E39" s="18" t="s">
        <v>20</v>
      </c>
      <c r="F39" s="18">
        <v>7.0000000000000007E-2</v>
      </c>
      <c r="G39" s="21">
        <v>15</v>
      </c>
      <c r="I39" s="18" t="s">
        <v>0</v>
      </c>
      <c r="J39" s="20">
        <f>L39*((100-M39)/100)</f>
        <v>5.9500000000000004E-2</v>
      </c>
      <c r="K39" s="18" t="s">
        <v>20</v>
      </c>
      <c r="L39" s="18">
        <v>7.0000000000000007E-2</v>
      </c>
      <c r="M39" s="21">
        <v>15</v>
      </c>
    </row>
    <row r="40" spans="3:13" x14ac:dyDescent="0.3">
      <c r="C40" s="18" t="s">
        <v>2</v>
      </c>
      <c r="D40" s="20">
        <f>(F40*((100-G40)/100))/$F$3</f>
        <v>0.23485714433826063</v>
      </c>
      <c r="E40" s="18" t="s">
        <v>13</v>
      </c>
      <c r="F40" s="18">
        <f>82+82</f>
        <v>164</v>
      </c>
      <c r="G40" s="21">
        <v>15</v>
      </c>
      <c r="I40" s="18" t="s">
        <v>2</v>
      </c>
      <c r="J40" s="20">
        <f>(L40*((100-M40)/100))/$F$3</f>
        <v>0.23485714433826063</v>
      </c>
      <c r="K40" s="18" t="s">
        <v>13</v>
      </c>
      <c r="L40" s="18">
        <f>82+82</f>
        <v>164</v>
      </c>
      <c r="M40" s="21">
        <v>15</v>
      </c>
    </row>
    <row r="41" spans="3:13" x14ac:dyDescent="0.3">
      <c r="C41" s="18" t="s">
        <v>3</v>
      </c>
      <c r="D41" s="20">
        <v>0.19</v>
      </c>
      <c r="E41" s="18" t="s">
        <v>21</v>
      </c>
      <c r="F41" s="18"/>
      <c r="G41" s="22"/>
      <c r="I41" s="18" t="s">
        <v>3</v>
      </c>
      <c r="J41" s="20">
        <v>0.19</v>
      </c>
      <c r="K41" s="18" t="s">
        <v>21</v>
      </c>
      <c r="L41" s="18"/>
      <c r="M41" s="22"/>
    </row>
    <row r="42" spans="3:13" x14ac:dyDescent="0.3">
      <c r="C42" s="18"/>
      <c r="D42" s="23">
        <f>SUM(D39:D41)</f>
        <v>0.48435714433826066</v>
      </c>
      <c r="E42" s="18"/>
      <c r="F42" s="18"/>
      <c r="G42" s="21"/>
      <c r="I42" s="18"/>
      <c r="J42" s="23">
        <f>SUM(J39:J41)</f>
        <v>0.48435714433826066</v>
      </c>
      <c r="K42" s="18"/>
      <c r="L42" s="18"/>
      <c r="M42" s="21"/>
    </row>
    <row r="43" spans="3:13" x14ac:dyDescent="0.3">
      <c r="C43" s="18"/>
      <c r="D43" s="20"/>
      <c r="E43" s="18"/>
      <c r="F43" s="18"/>
      <c r="G43" s="21"/>
      <c r="I43" s="18"/>
      <c r="J43" s="20"/>
      <c r="K43" s="18"/>
      <c r="L43" s="18"/>
      <c r="M43" s="21"/>
    </row>
    <row r="44" spans="3:13" x14ac:dyDescent="0.3">
      <c r="C44" s="18"/>
      <c r="D44" s="20"/>
      <c r="E44" s="18"/>
      <c r="F44" s="18"/>
      <c r="G44" s="21"/>
      <c r="I44" s="18"/>
      <c r="J44" s="20"/>
      <c r="K44" s="18"/>
      <c r="L44" s="18"/>
      <c r="M44" s="21"/>
    </row>
    <row r="45" spans="3:13" x14ac:dyDescent="0.3">
      <c r="C45" s="18" t="s">
        <v>0</v>
      </c>
      <c r="D45" s="20">
        <f>F45*((100-G45)/100)</f>
        <v>5.9500000000000004E-2</v>
      </c>
      <c r="E45" s="18" t="s">
        <v>20</v>
      </c>
      <c r="F45" s="18">
        <v>7.0000000000000007E-2</v>
      </c>
      <c r="G45" s="21">
        <v>15</v>
      </c>
      <c r="I45" s="18" t="s">
        <v>0</v>
      </c>
      <c r="J45" s="20">
        <f>L45*((100-M45)/100)</f>
        <v>5.9500000000000004E-2</v>
      </c>
      <c r="K45" s="18" t="s">
        <v>20</v>
      </c>
      <c r="L45" s="18">
        <v>7.0000000000000007E-2</v>
      </c>
      <c r="M45" s="21">
        <v>15</v>
      </c>
    </row>
    <row r="46" spans="3:13" x14ac:dyDescent="0.3">
      <c r="C46" s="18" t="s">
        <v>2</v>
      </c>
      <c r="D46" s="20">
        <f>(F46*((100-G46)/100))/$F$3</f>
        <v>0.16847714801883831</v>
      </c>
      <c r="E46" s="18" t="s">
        <v>17</v>
      </c>
      <c r="F46" s="18">
        <v>100</v>
      </c>
      <c r="G46" s="21">
        <v>0</v>
      </c>
      <c r="I46" s="18" t="s">
        <v>2</v>
      </c>
      <c r="J46" s="20">
        <f>(L46*((100-M46)/100))/$F$3</f>
        <v>0.16847714801883831</v>
      </c>
      <c r="K46" s="18" t="s">
        <v>17</v>
      </c>
      <c r="L46" s="18">
        <v>100</v>
      </c>
      <c r="M46" s="21">
        <v>0</v>
      </c>
    </row>
    <row r="47" spans="3:13" x14ac:dyDescent="0.3">
      <c r="C47" s="18" t="s">
        <v>3</v>
      </c>
      <c r="D47" s="20">
        <v>0.19</v>
      </c>
      <c r="E47" s="18" t="s">
        <v>21</v>
      </c>
      <c r="F47" s="18"/>
      <c r="G47" s="22"/>
      <c r="I47" s="18" t="s">
        <v>3</v>
      </c>
      <c r="J47" s="20">
        <v>0.19</v>
      </c>
      <c r="K47" s="18" t="s">
        <v>21</v>
      </c>
      <c r="L47" s="18"/>
      <c r="M47" s="22"/>
    </row>
    <row r="48" spans="3:13" x14ac:dyDescent="0.3">
      <c r="C48" s="18"/>
      <c r="D48" s="23">
        <f>SUM(D45:D47)</f>
        <v>0.41797714801883834</v>
      </c>
      <c r="E48" s="18"/>
      <c r="F48" s="18"/>
      <c r="G48" s="21"/>
      <c r="I48" s="18"/>
      <c r="J48" s="23">
        <f>SUM(J45:J47)</f>
        <v>0.41797714801883834</v>
      </c>
      <c r="K48" s="18"/>
      <c r="L48" s="18"/>
      <c r="M48" s="21"/>
    </row>
    <row r="49" spans="3:13" x14ac:dyDescent="0.3">
      <c r="C49" s="18"/>
      <c r="D49" s="20"/>
      <c r="E49" s="18"/>
      <c r="F49" s="18"/>
      <c r="G49" s="21"/>
      <c r="I49" s="18"/>
      <c r="J49" s="20"/>
      <c r="K49" s="18"/>
      <c r="L49" s="18"/>
      <c r="M49" s="21"/>
    </row>
    <row r="50" spans="3:13" x14ac:dyDescent="0.3">
      <c r="C50" s="18"/>
      <c r="D50" s="20"/>
      <c r="E50" s="18"/>
      <c r="F50" s="18"/>
      <c r="G50" s="21"/>
      <c r="I50" s="18"/>
      <c r="J50" s="20"/>
      <c r="K50" s="18"/>
      <c r="L50" s="18"/>
      <c r="M50" s="21"/>
    </row>
    <row r="51" spans="3:13" x14ac:dyDescent="0.3">
      <c r="C51" s="18" t="s">
        <v>0</v>
      </c>
      <c r="D51" s="20">
        <f>F51*((100-G51)/100)</f>
        <v>5.9500000000000004E-2</v>
      </c>
      <c r="E51" s="18" t="s">
        <v>20</v>
      </c>
      <c r="F51" s="18">
        <v>7.0000000000000007E-2</v>
      </c>
      <c r="G51" s="21">
        <v>15</v>
      </c>
      <c r="I51" s="18" t="s">
        <v>0</v>
      </c>
      <c r="J51" s="20">
        <f>L51*((100-M51)/100)</f>
        <v>5.9500000000000004E-2</v>
      </c>
      <c r="K51" s="18" t="s">
        <v>20</v>
      </c>
      <c r="L51" s="18">
        <v>7.0000000000000007E-2</v>
      </c>
      <c r="M51" s="21">
        <v>15</v>
      </c>
    </row>
    <row r="52" spans="3:13" x14ac:dyDescent="0.3">
      <c r="C52" s="18" t="s">
        <v>2</v>
      </c>
      <c r="D52" s="20">
        <f>(F52*((100-G52)/100))/$F$3</f>
        <v>6.7390859207535334E-2</v>
      </c>
      <c r="E52" s="18" t="s">
        <v>7</v>
      </c>
      <c r="F52" s="18">
        <v>40</v>
      </c>
      <c r="G52" s="21">
        <v>0</v>
      </c>
      <c r="I52" s="18" t="s">
        <v>2</v>
      </c>
      <c r="J52" s="20">
        <f>(L52*((100-M52)/100))/$F$3</f>
        <v>6.7390859207535334E-2</v>
      </c>
      <c r="K52" s="18" t="s">
        <v>7</v>
      </c>
      <c r="L52" s="18">
        <v>40</v>
      </c>
      <c r="M52" s="21">
        <v>0</v>
      </c>
    </row>
    <row r="53" spans="3:13" x14ac:dyDescent="0.3">
      <c r="C53" s="18" t="s">
        <v>3</v>
      </c>
      <c r="D53" s="20">
        <v>0.19</v>
      </c>
      <c r="E53" s="18" t="s">
        <v>21</v>
      </c>
      <c r="F53" s="18"/>
      <c r="G53" s="22"/>
      <c r="I53" s="18" t="s">
        <v>3</v>
      </c>
      <c r="J53" s="20">
        <v>0.19</v>
      </c>
      <c r="K53" s="18" t="s">
        <v>21</v>
      </c>
      <c r="L53" s="18"/>
      <c r="M53" s="22"/>
    </row>
    <row r="54" spans="3:13" x14ac:dyDescent="0.3">
      <c r="C54" s="18"/>
      <c r="D54" s="23">
        <f>SUM(D51:D53)</f>
        <v>0.31689085920753535</v>
      </c>
      <c r="E54" s="18"/>
      <c r="F54" s="18"/>
      <c r="G54" s="21"/>
      <c r="I54" s="18"/>
      <c r="J54" s="23">
        <f>SUM(J51:J53)</f>
        <v>0.31689085920753535</v>
      </c>
      <c r="K54" s="18"/>
      <c r="L54" s="18"/>
      <c r="M54" s="21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2021-02-28T20:37:21Z</dcterms:modified>
</cp:coreProperties>
</file>