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P7" i="1"/>
  <c r="P27"/>
  <c r="P21"/>
  <c r="P15"/>
  <c r="P26"/>
  <c r="P25"/>
  <c r="P28" s="1"/>
  <c r="P20"/>
  <c r="P19"/>
  <c r="P22" s="1"/>
  <c r="R14"/>
  <c r="P14"/>
  <c r="P13"/>
  <c r="P16" s="1"/>
  <c r="P9"/>
  <c r="P8"/>
  <c r="P10"/>
  <c r="J25"/>
  <c r="J19"/>
  <c r="J22" s="1"/>
  <c r="J13"/>
  <c r="J26"/>
  <c r="J20"/>
  <c r="J14"/>
  <c r="J9"/>
  <c r="J8"/>
  <c r="J7"/>
  <c r="J10" s="1"/>
  <c r="D8"/>
  <c r="J27"/>
  <c r="J28"/>
  <c r="J21"/>
  <c r="J15"/>
  <c r="L14"/>
  <c r="J16"/>
  <c r="D27"/>
  <c r="D21"/>
  <c r="D15"/>
  <c r="D9"/>
  <c r="D7"/>
  <c r="F14"/>
  <c r="D19"/>
  <c r="D25"/>
  <c r="D13"/>
  <c r="F3"/>
  <c r="D26" s="1"/>
  <c r="D14" l="1"/>
  <c r="D10"/>
  <c r="D20"/>
  <c r="D22" s="1"/>
  <c r="D28"/>
  <c r="D16"/>
</calcChain>
</file>

<file path=xl/sharedStrings.xml><?xml version="1.0" encoding="utf-8"?>
<sst xmlns="http://schemas.openxmlformats.org/spreadsheetml/2006/main" count="91" uniqueCount="20">
  <si>
    <t>капси</t>
  </si>
  <si>
    <t>CCI400</t>
  </si>
  <si>
    <t>барут</t>
  </si>
  <si>
    <t>куршум</t>
  </si>
  <si>
    <t>от 1кг</t>
  </si>
  <si>
    <t>55grn Horndy SP</t>
  </si>
  <si>
    <t>щанд</t>
  </si>
  <si>
    <t>SSNf 55/360</t>
  </si>
  <si>
    <t xml:space="preserve">Релоад на 223/5,56 </t>
  </si>
  <si>
    <t>BGN</t>
  </si>
  <si>
    <t>Разчет</t>
  </si>
  <si>
    <t>grn</t>
  </si>
  <si>
    <t>цена (лв)</t>
  </si>
  <si>
    <t>Lovex</t>
  </si>
  <si>
    <t>N133/N135</t>
  </si>
  <si>
    <t>%</t>
  </si>
  <si>
    <t>диск.</t>
  </si>
  <si>
    <t>SB511/SB520</t>
  </si>
  <si>
    <t>Murom</t>
  </si>
  <si>
    <t>55grn Frontier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</si>
</sst>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0" borderId="0" xfId="0" applyBorder="1"/>
    <xf numFmtId="9" fontId="0" fillId="0" borderId="0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1" fontId="3" fillId="0" borderId="0" xfId="0" applyNumberFormat="1" applyFont="1" applyBorder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S35"/>
  <sheetViews>
    <sheetView tabSelected="1" workbookViewId="0">
      <selection activeCell="M8" sqref="M8"/>
    </sheetView>
  </sheetViews>
  <sheetFormatPr defaultRowHeight="15"/>
  <cols>
    <col min="4" max="4" width="11.140625" customWidth="1"/>
    <col min="5" max="5" width="15.42578125" bestFit="1" customWidth="1"/>
    <col min="11" max="11" width="15.42578125" bestFit="1" customWidth="1"/>
    <col min="17" max="17" width="15.42578125" bestFit="1" customWidth="1"/>
  </cols>
  <sheetData>
    <row r="2" spans="3:19">
      <c r="C2" s="5" t="s">
        <v>8</v>
      </c>
      <c r="D2" s="6"/>
      <c r="E2" s="6"/>
      <c r="F2" s="6"/>
      <c r="G2" s="7"/>
    </row>
    <row r="3" spans="3:19">
      <c r="C3" s="1" t="s">
        <v>10</v>
      </c>
      <c r="D3" s="1">
        <v>25</v>
      </c>
      <c r="E3" s="1" t="s">
        <v>11</v>
      </c>
      <c r="F3" s="8">
        <f>15432.36/D3</f>
        <v>617.2944</v>
      </c>
      <c r="G3" s="1" t="s">
        <v>4</v>
      </c>
    </row>
    <row r="5" spans="3:19">
      <c r="C5" s="1"/>
      <c r="D5" s="2"/>
      <c r="E5" s="1"/>
      <c r="F5" s="1" t="s">
        <v>12</v>
      </c>
      <c r="G5" s="1" t="s">
        <v>16</v>
      </c>
      <c r="I5" s="1"/>
      <c r="J5" s="2"/>
      <c r="K5" s="1"/>
      <c r="L5" s="1" t="s">
        <v>12</v>
      </c>
      <c r="M5" s="1" t="s">
        <v>16</v>
      </c>
      <c r="O5" s="1"/>
      <c r="P5" s="2"/>
      <c r="Q5" s="1"/>
      <c r="R5" s="1" t="s">
        <v>12</v>
      </c>
      <c r="S5" s="1" t="s">
        <v>16</v>
      </c>
    </row>
    <row r="6" spans="3:19">
      <c r="C6" s="1"/>
      <c r="D6" s="1" t="s">
        <v>9</v>
      </c>
      <c r="E6" s="1"/>
      <c r="F6" s="1" t="s">
        <v>6</v>
      </c>
      <c r="G6" s="1" t="s">
        <v>15</v>
      </c>
      <c r="I6" s="1"/>
      <c r="J6" s="1" t="s">
        <v>9</v>
      </c>
      <c r="K6" s="1"/>
      <c r="L6" s="1" t="s">
        <v>6</v>
      </c>
      <c r="M6" s="1" t="s">
        <v>15</v>
      </c>
      <c r="O6" s="1"/>
      <c r="P6" s="1" t="s">
        <v>9</v>
      </c>
      <c r="Q6" s="1"/>
      <c r="R6" s="1" t="s">
        <v>6</v>
      </c>
      <c r="S6" s="1" t="s">
        <v>15</v>
      </c>
    </row>
    <row r="7" spans="3:19">
      <c r="C7" s="1" t="s">
        <v>0</v>
      </c>
      <c r="D7" s="3">
        <f>F7*((100-G7)/100)</f>
        <v>9.35E-2</v>
      </c>
      <c r="E7" s="1" t="s">
        <v>1</v>
      </c>
      <c r="F7" s="1">
        <v>0.11</v>
      </c>
      <c r="G7" s="9">
        <v>15</v>
      </c>
      <c r="I7" s="1" t="s">
        <v>0</v>
      </c>
      <c r="J7" s="3">
        <f>L7*((100-M7)/100)</f>
        <v>5.9500000000000004E-2</v>
      </c>
      <c r="K7" s="1" t="s">
        <v>18</v>
      </c>
      <c r="L7" s="1">
        <v>7.0000000000000007E-2</v>
      </c>
      <c r="M7" s="9">
        <v>15</v>
      </c>
      <c r="O7" s="1" t="s">
        <v>0</v>
      </c>
      <c r="P7" s="3">
        <f>R7*((100-S7)/100)</f>
        <v>6.5100000000000005E-2</v>
      </c>
      <c r="Q7" s="1" t="s">
        <v>18</v>
      </c>
      <c r="R7" s="1">
        <v>7.0000000000000007E-2</v>
      </c>
      <c r="S7" s="9">
        <v>7</v>
      </c>
    </row>
    <row r="8" spans="3:19">
      <c r="C8" s="1" t="s">
        <v>2</v>
      </c>
      <c r="D8" s="3">
        <f>(F8*((100-G8)/100))/$F$3</f>
        <v>0.25474068774963776</v>
      </c>
      <c r="E8" s="1" t="s">
        <v>14</v>
      </c>
      <c r="F8" s="1">
        <v>185</v>
      </c>
      <c r="G8" s="9">
        <v>15</v>
      </c>
      <c r="I8" s="1" t="s">
        <v>2</v>
      </c>
      <c r="J8" s="3">
        <f>(L8*((100-M8)/100))/$F$3</f>
        <v>0.25474068774963776</v>
      </c>
      <c r="K8" s="1" t="s">
        <v>14</v>
      </c>
      <c r="L8" s="1">
        <v>185</v>
      </c>
      <c r="M8" s="9">
        <v>15</v>
      </c>
      <c r="O8" s="1" t="s">
        <v>2</v>
      </c>
      <c r="P8" s="3">
        <f>(R8*((100-S8)/100))/$F$3</f>
        <v>0.25474068774963776</v>
      </c>
      <c r="Q8" s="1" t="s">
        <v>14</v>
      </c>
      <c r="R8" s="1">
        <v>185</v>
      </c>
      <c r="S8" s="9">
        <v>15</v>
      </c>
    </row>
    <row r="9" spans="3:19">
      <c r="C9" s="1" t="s">
        <v>3</v>
      </c>
      <c r="D9" s="3">
        <f>F9*((100-G9)/100)</f>
        <v>0.2</v>
      </c>
      <c r="E9" s="1" t="s">
        <v>5</v>
      </c>
      <c r="F9" s="1">
        <v>0.25</v>
      </c>
      <c r="G9" s="10">
        <v>20</v>
      </c>
      <c r="I9" s="1" t="s">
        <v>3</v>
      </c>
      <c r="J9" s="3">
        <f>L9*((100-M9)/100)</f>
        <v>0.2</v>
      </c>
      <c r="K9" s="1" t="s">
        <v>5</v>
      </c>
      <c r="L9" s="1">
        <v>0.25</v>
      </c>
      <c r="M9" s="10">
        <v>20</v>
      </c>
      <c r="O9" s="1" t="s">
        <v>3</v>
      </c>
      <c r="P9" s="3">
        <f>R9*((100-S9)/100)</f>
        <v>0.15</v>
      </c>
      <c r="Q9" s="1" t="s">
        <v>19</v>
      </c>
      <c r="R9" s="1">
        <v>0.15</v>
      </c>
      <c r="S9" s="10">
        <v>0</v>
      </c>
    </row>
    <row r="10" spans="3:19">
      <c r="C10" s="1"/>
      <c r="D10" s="4">
        <f>SUM(D7:D9)</f>
        <v>0.54824068774963775</v>
      </c>
      <c r="E10" s="1"/>
      <c r="F10" s="1"/>
      <c r="G10" s="9"/>
      <c r="I10" s="1"/>
      <c r="J10" s="4">
        <f>SUM(J7:J9)</f>
        <v>0.51424068774963771</v>
      </c>
      <c r="K10" s="1"/>
      <c r="L10" s="1"/>
      <c r="M10" s="9"/>
      <c r="O10" s="1"/>
      <c r="P10" s="4">
        <f>SUM(P7:P9)</f>
        <v>0.46984068774963772</v>
      </c>
      <c r="Q10" s="1"/>
      <c r="R10" s="1"/>
      <c r="S10" s="9"/>
    </row>
    <row r="11" spans="3:19">
      <c r="C11" s="1"/>
      <c r="D11" s="3"/>
      <c r="E11" s="1"/>
      <c r="F11" s="1"/>
      <c r="G11" s="9"/>
      <c r="I11" s="1"/>
      <c r="J11" s="3"/>
      <c r="K11" s="1"/>
      <c r="L11" s="1"/>
      <c r="M11" s="9"/>
      <c r="O11" s="1"/>
      <c r="P11" s="3"/>
      <c r="Q11" s="1"/>
      <c r="R11" s="1"/>
      <c r="S11" s="9"/>
    </row>
    <row r="12" spans="3:19">
      <c r="C12" s="1"/>
      <c r="D12" s="3"/>
      <c r="E12" s="1"/>
      <c r="F12" s="1"/>
      <c r="G12" s="9"/>
      <c r="I12" s="1"/>
      <c r="J12" s="3"/>
      <c r="K12" s="1"/>
      <c r="L12" s="1"/>
      <c r="M12" s="9"/>
      <c r="O12" s="1"/>
      <c r="P12" s="3"/>
      <c r="Q12" s="1"/>
      <c r="R12" s="1"/>
      <c r="S12" s="9"/>
    </row>
    <row r="13" spans="3:19">
      <c r="C13" s="1" t="s">
        <v>0</v>
      </c>
      <c r="D13" s="3">
        <f>(F13*0.85)</f>
        <v>9.35E-2</v>
      </c>
      <c r="E13" s="1" t="s">
        <v>1</v>
      </c>
      <c r="F13" s="1">
        <v>0.11</v>
      </c>
      <c r="G13" s="9">
        <v>15</v>
      </c>
      <c r="I13" s="1" t="s">
        <v>0</v>
      </c>
      <c r="J13" s="3">
        <f>L13*((100-M13)/100)</f>
        <v>6.5100000000000005E-2</v>
      </c>
      <c r="K13" s="1" t="s">
        <v>18</v>
      </c>
      <c r="L13" s="1">
        <v>7.0000000000000007E-2</v>
      </c>
      <c r="M13" s="9">
        <v>7</v>
      </c>
      <c r="O13" s="1" t="s">
        <v>0</v>
      </c>
      <c r="P13" s="3">
        <f>R13*((100-S13)/100)</f>
        <v>6.5100000000000005E-2</v>
      </c>
      <c r="Q13" s="1" t="s">
        <v>18</v>
      </c>
      <c r="R13" s="1">
        <v>7.0000000000000007E-2</v>
      </c>
      <c r="S13" s="9">
        <v>7</v>
      </c>
    </row>
    <row r="14" spans="3:19">
      <c r="C14" s="1" t="s">
        <v>2</v>
      </c>
      <c r="D14" s="3">
        <f>(F14*((100-G14)/100))/F$3</f>
        <v>0.22582417724832754</v>
      </c>
      <c r="E14" s="1" t="s">
        <v>13</v>
      </c>
      <c r="F14" s="1">
        <f>82+82</f>
        <v>164</v>
      </c>
      <c r="G14" s="9">
        <v>15</v>
      </c>
      <c r="I14" s="1" t="s">
        <v>2</v>
      </c>
      <c r="J14" s="3">
        <f>(L14*((100-M14)/100))/$F$3</f>
        <v>0.22582417724832754</v>
      </c>
      <c r="K14" s="1" t="s">
        <v>13</v>
      </c>
      <c r="L14" s="1">
        <f>82+82</f>
        <v>164</v>
      </c>
      <c r="M14" s="9">
        <v>15</v>
      </c>
      <c r="O14" s="1" t="s">
        <v>2</v>
      </c>
      <c r="P14" s="3">
        <f>(R14*((100-S14)/100))/$F$3</f>
        <v>0.22582417724832754</v>
      </c>
      <c r="Q14" s="1" t="s">
        <v>13</v>
      </c>
      <c r="R14" s="1">
        <f>82+82</f>
        <v>164</v>
      </c>
      <c r="S14" s="9">
        <v>15</v>
      </c>
    </row>
    <row r="15" spans="3:19">
      <c r="C15" s="1" t="s">
        <v>3</v>
      </c>
      <c r="D15" s="3">
        <f>F15*((100-G15)/100)</f>
        <v>0.2</v>
      </c>
      <c r="E15" s="1" t="s">
        <v>5</v>
      </c>
      <c r="F15" s="1">
        <v>0.25</v>
      </c>
      <c r="G15" s="10">
        <v>20</v>
      </c>
      <c r="I15" s="1" t="s">
        <v>3</v>
      </c>
      <c r="J15" s="3">
        <f>L15*((100-M15)/100)</f>
        <v>0.2</v>
      </c>
      <c r="K15" s="1" t="s">
        <v>5</v>
      </c>
      <c r="L15" s="1">
        <v>0.25</v>
      </c>
      <c r="M15" s="10">
        <v>20</v>
      </c>
      <c r="O15" s="1" t="s">
        <v>3</v>
      </c>
      <c r="P15" s="3">
        <f>R15*((100-S15)/100)</f>
        <v>0.15</v>
      </c>
      <c r="Q15" s="1" t="s">
        <v>19</v>
      </c>
      <c r="R15" s="1">
        <v>0.15</v>
      </c>
      <c r="S15" s="10">
        <v>0</v>
      </c>
    </row>
    <row r="16" spans="3:19">
      <c r="C16" s="1"/>
      <c r="D16" s="4">
        <f>SUM(D13:D15)</f>
        <v>0.51932417724832747</v>
      </c>
      <c r="E16" s="1"/>
      <c r="F16" s="1"/>
      <c r="G16" s="9"/>
      <c r="I16" s="1"/>
      <c r="J16" s="4">
        <f>SUM(J13:J15)</f>
        <v>0.49092417724832754</v>
      </c>
      <c r="K16" s="1"/>
      <c r="L16" s="1"/>
      <c r="M16" s="9"/>
      <c r="O16" s="1"/>
      <c r="P16" s="4">
        <f>SUM(P13:P15)</f>
        <v>0.44092417724832755</v>
      </c>
      <c r="Q16" s="1"/>
      <c r="R16" s="1"/>
      <c r="S16" s="9"/>
    </row>
    <row r="17" spans="3:19">
      <c r="C17" s="1"/>
      <c r="D17" s="3"/>
      <c r="E17" s="1"/>
      <c r="F17" s="1"/>
      <c r="G17" s="9"/>
      <c r="I17" s="1"/>
      <c r="J17" s="3"/>
      <c r="K17" s="1"/>
      <c r="L17" s="1"/>
      <c r="M17" s="9"/>
      <c r="O17" s="1"/>
      <c r="P17" s="3"/>
      <c r="Q17" s="1"/>
      <c r="R17" s="1"/>
      <c r="S17" s="9"/>
    </row>
    <row r="18" spans="3:19">
      <c r="C18" s="1"/>
      <c r="D18" s="3"/>
      <c r="E18" s="1"/>
      <c r="F18" s="1"/>
      <c r="G18" s="9"/>
      <c r="I18" s="1"/>
      <c r="J18" s="3"/>
      <c r="K18" s="1"/>
      <c r="L18" s="1"/>
      <c r="M18" s="9"/>
      <c r="O18" s="1"/>
      <c r="P18" s="3"/>
      <c r="Q18" s="1"/>
      <c r="R18" s="1"/>
      <c r="S18" s="9"/>
    </row>
    <row r="19" spans="3:19">
      <c r="C19" s="1" t="s">
        <v>0</v>
      </c>
      <c r="D19" s="3">
        <f>(F19*0.85)</f>
        <v>9.35E-2</v>
      </c>
      <c r="E19" s="1" t="s">
        <v>1</v>
      </c>
      <c r="F19" s="1">
        <v>0.11</v>
      </c>
      <c r="G19" s="9">
        <v>15</v>
      </c>
      <c r="I19" s="1" t="s">
        <v>0</v>
      </c>
      <c r="J19" s="3">
        <f>L19*((100-M19)/100)</f>
        <v>5.9500000000000004E-2</v>
      </c>
      <c r="K19" s="1" t="s">
        <v>18</v>
      </c>
      <c r="L19" s="1">
        <v>7.0000000000000007E-2</v>
      </c>
      <c r="M19" s="9">
        <v>15</v>
      </c>
      <c r="O19" s="1" t="s">
        <v>0</v>
      </c>
      <c r="P19" s="3">
        <f>R19*((100-S19)/100)</f>
        <v>6.5100000000000005E-2</v>
      </c>
      <c r="Q19" s="1" t="s">
        <v>18</v>
      </c>
      <c r="R19" s="1">
        <v>7.0000000000000007E-2</v>
      </c>
      <c r="S19" s="9">
        <v>7</v>
      </c>
    </row>
    <row r="20" spans="3:19">
      <c r="C20" s="1" t="s">
        <v>2</v>
      </c>
      <c r="D20" s="3">
        <f>(F20*((100-G20)/100))/F$3</f>
        <v>0.16847714801883834</v>
      </c>
      <c r="E20" s="1" t="s">
        <v>17</v>
      </c>
      <c r="F20" s="1">
        <v>130</v>
      </c>
      <c r="G20" s="9">
        <v>20</v>
      </c>
      <c r="I20" s="1" t="s">
        <v>2</v>
      </c>
      <c r="J20" s="3">
        <f>(L20*((100-M20)/100))/$F$3</f>
        <v>0.14741750451648356</v>
      </c>
      <c r="K20" s="1" t="s">
        <v>17</v>
      </c>
      <c r="L20" s="1">
        <v>130</v>
      </c>
      <c r="M20" s="9">
        <v>30</v>
      </c>
      <c r="O20" s="1" t="s">
        <v>2</v>
      </c>
      <c r="P20" s="3">
        <f>(R20*((100-S20)/100))/$F$3</f>
        <v>0.16847714801883834</v>
      </c>
      <c r="Q20" s="1" t="s">
        <v>17</v>
      </c>
      <c r="R20" s="1">
        <v>130</v>
      </c>
      <c r="S20" s="9">
        <v>20</v>
      </c>
    </row>
    <row r="21" spans="3:19">
      <c r="C21" s="1" t="s">
        <v>3</v>
      </c>
      <c r="D21" s="3">
        <f>F21*((100-G21)/100)</f>
        <v>0.2</v>
      </c>
      <c r="E21" s="1" t="s">
        <v>5</v>
      </c>
      <c r="F21" s="1">
        <v>0.25</v>
      </c>
      <c r="G21" s="10">
        <v>20</v>
      </c>
      <c r="I21" s="1" t="s">
        <v>3</v>
      </c>
      <c r="J21" s="3">
        <f>L21*((100-M21)/100)</f>
        <v>0.2</v>
      </c>
      <c r="K21" s="1" t="s">
        <v>5</v>
      </c>
      <c r="L21" s="1">
        <v>0.25</v>
      </c>
      <c r="M21" s="10">
        <v>20</v>
      </c>
      <c r="O21" s="1" t="s">
        <v>3</v>
      </c>
      <c r="P21" s="3">
        <f>R21*((100-S21)/100)</f>
        <v>0.15</v>
      </c>
      <c r="Q21" s="1" t="s">
        <v>19</v>
      </c>
      <c r="R21" s="1">
        <v>0.15</v>
      </c>
      <c r="S21" s="10">
        <v>0</v>
      </c>
    </row>
    <row r="22" spans="3:19">
      <c r="C22" s="1"/>
      <c r="D22" s="4">
        <f>SUM(D19:D21)</f>
        <v>0.46197714801883832</v>
      </c>
      <c r="E22" s="1"/>
      <c r="F22" s="1"/>
      <c r="G22" s="9"/>
      <c r="I22" s="1"/>
      <c r="J22" s="4">
        <f>SUM(J19:J21)</f>
        <v>0.40691750451648356</v>
      </c>
      <c r="K22" s="1"/>
      <c r="L22" s="1"/>
      <c r="M22" s="9"/>
      <c r="O22" s="1"/>
      <c r="P22" s="4">
        <f>SUM(P19:P21)</f>
        <v>0.38357714801883835</v>
      </c>
      <c r="Q22" s="1"/>
      <c r="R22" s="1"/>
      <c r="S22" s="9"/>
    </row>
    <row r="23" spans="3:19">
      <c r="C23" s="1"/>
      <c r="D23" s="3"/>
      <c r="E23" s="1"/>
      <c r="F23" s="1"/>
      <c r="G23" s="9"/>
      <c r="I23" s="1"/>
      <c r="J23" s="3"/>
      <c r="K23" s="1"/>
      <c r="L23" s="1"/>
      <c r="M23" s="9"/>
      <c r="O23" s="1"/>
      <c r="P23" s="3"/>
      <c r="Q23" s="1"/>
      <c r="R23" s="1"/>
      <c r="S23" s="9"/>
    </row>
    <row r="24" spans="3:19">
      <c r="C24" s="1"/>
      <c r="D24" s="3"/>
      <c r="E24" s="1"/>
      <c r="F24" s="1"/>
      <c r="G24" s="9"/>
      <c r="I24" s="1"/>
      <c r="J24" s="3"/>
      <c r="K24" s="1"/>
      <c r="L24" s="1"/>
      <c r="M24" s="9"/>
      <c r="O24" s="1"/>
      <c r="P24" s="3"/>
      <c r="Q24" s="1"/>
      <c r="R24" s="1"/>
      <c r="S24" s="9"/>
    </row>
    <row r="25" spans="3:19">
      <c r="C25" s="1" t="s">
        <v>0</v>
      </c>
      <c r="D25" s="3">
        <f>(F25*0.85)</f>
        <v>9.35E-2</v>
      </c>
      <c r="E25" s="1" t="s">
        <v>1</v>
      </c>
      <c r="F25" s="1">
        <v>0.11</v>
      </c>
      <c r="G25" s="9">
        <v>15</v>
      </c>
      <c r="I25" s="1" t="s">
        <v>0</v>
      </c>
      <c r="J25" s="3">
        <f>L25*((100-M25)/100)</f>
        <v>6.5100000000000005E-2</v>
      </c>
      <c r="K25" s="1" t="s">
        <v>18</v>
      </c>
      <c r="L25" s="1">
        <v>7.0000000000000007E-2</v>
      </c>
      <c r="M25" s="9">
        <v>7</v>
      </c>
      <c r="O25" s="1" t="s">
        <v>0</v>
      </c>
      <c r="P25" s="3">
        <f>R25*((100-S25)/100)</f>
        <v>6.5100000000000005E-2</v>
      </c>
      <c r="Q25" s="1" t="s">
        <v>18</v>
      </c>
      <c r="R25" s="1">
        <v>7.0000000000000007E-2</v>
      </c>
      <c r="S25" s="9">
        <v>7</v>
      </c>
    </row>
    <row r="26" spans="3:19">
      <c r="C26" s="1" t="s">
        <v>2</v>
      </c>
      <c r="D26" s="3">
        <f>(F26*((100-G26)/100))/F$3</f>
        <v>6.4798903084168594E-2</v>
      </c>
      <c r="E26" s="1" t="s">
        <v>7</v>
      </c>
      <c r="F26" s="1">
        <v>40</v>
      </c>
      <c r="G26" s="9">
        <v>0</v>
      </c>
      <c r="I26" s="1" t="s">
        <v>2</v>
      </c>
      <c r="J26" s="3">
        <f>(L26*((100-M26)/100))/$F$3</f>
        <v>6.4798903084168594E-2</v>
      </c>
      <c r="K26" s="1" t="s">
        <v>7</v>
      </c>
      <c r="L26" s="1">
        <v>40</v>
      </c>
      <c r="M26" s="9">
        <v>0</v>
      </c>
      <c r="O26" s="1" t="s">
        <v>2</v>
      </c>
      <c r="P26" s="3">
        <f>(R26*((100-S26)/100))/$F$3</f>
        <v>6.4798903084168594E-2</v>
      </c>
      <c r="Q26" s="1" t="s">
        <v>7</v>
      </c>
      <c r="R26" s="1">
        <v>40</v>
      </c>
      <c r="S26" s="9">
        <v>0</v>
      </c>
    </row>
    <row r="27" spans="3:19">
      <c r="C27" s="1" t="s">
        <v>3</v>
      </c>
      <c r="D27" s="3">
        <f>F27*((100-G27)/100)</f>
        <v>0.2</v>
      </c>
      <c r="E27" s="1" t="s">
        <v>5</v>
      </c>
      <c r="F27" s="1">
        <v>0.25</v>
      </c>
      <c r="G27" s="10">
        <v>20</v>
      </c>
      <c r="I27" s="1" t="s">
        <v>3</v>
      </c>
      <c r="J27" s="3">
        <f>L27*((100-M27)/100)</f>
        <v>0.2</v>
      </c>
      <c r="K27" s="1" t="s">
        <v>5</v>
      </c>
      <c r="L27" s="1">
        <v>0.25</v>
      </c>
      <c r="M27" s="10">
        <v>20</v>
      </c>
      <c r="O27" s="1" t="s">
        <v>3</v>
      </c>
      <c r="P27" s="3">
        <f>R27*((100-S27)/100)</f>
        <v>0.15</v>
      </c>
      <c r="Q27" s="1" t="s">
        <v>19</v>
      </c>
      <c r="R27" s="1">
        <v>0.15</v>
      </c>
      <c r="S27" s="10">
        <v>0</v>
      </c>
    </row>
    <row r="28" spans="3:19">
      <c r="C28" s="1"/>
      <c r="D28" s="4">
        <f>SUM(D25:D27)</f>
        <v>0.35829890308416862</v>
      </c>
      <c r="E28" s="1"/>
      <c r="F28" s="1"/>
      <c r="G28" s="9"/>
      <c r="I28" s="1"/>
      <c r="J28" s="4">
        <f>SUM(J25:J27)</f>
        <v>0.32989890308416858</v>
      </c>
      <c r="K28" s="1"/>
      <c r="L28" s="1"/>
      <c r="M28" s="9"/>
      <c r="O28" s="1"/>
      <c r="P28" s="4">
        <f>SUM(P25:P27)</f>
        <v>0.27989890308416859</v>
      </c>
      <c r="Q28" s="1"/>
      <c r="R28" s="1"/>
      <c r="S28" s="9"/>
    </row>
    <row r="30" spans="3:19">
      <c r="C30" s="11"/>
      <c r="D30" s="12"/>
      <c r="E30" s="11"/>
      <c r="F30" s="11"/>
      <c r="G30" s="11"/>
    </row>
    <row r="31" spans="3:19">
      <c r="C31" s="11"/>
      <c r="D31" s="11"/>
      <c r="E31" s="11"/>
      <c r="F31" s="11"/>
      <c r="G31" s="11"/>
    </row>
    <row r="32" spans="3:19">
      <c r="C32" s="11"/>
      <c r="D32" s="13"/>
      <c r="E32" s="11"/>
      <c r="F32" s="11"/>
      <c r="G32" s="14"/>
    </row>
    <row r="33" spans="3:7">
      <c r="C33" s="11"/>
      <c r="D33" s="13"/>
      <c r="E33" s="11"/>
      <c r="F33" s="11"/>
      <c r="G33" s="14"/>
    </row>
    <row r="34" spans="3:7">
      <c r="C34" s="11"/>
      <c r="D34" s="13"/>
      <c r="E34" s="11"/>
      <c r="F34" s="11"/>
      <c r="G34" s="15"/>
    </row>
    <row r="35" spans="3:7">
      <c r="C35" s="11"/>
      <c r="D35" s="16"/>
      <c r="E35" s="11"/>
      <c r="F35" s="11"/>
      <c r="G35" s="1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2020-05-11T12:05:44Z</dcterms:modified>
</cp:coreProperties>
</file>